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sova\Documents\_1_Humanet MZDY\Príprava verzií\_9.010\Príspevky do Poradcu\"/>
    </mc:Choice>
  </mc:AlternateContent>
  <bookViews>
    <workbookView xWindow="0" yWindow="150" windowWidth="19140" windowHeight="6360"/>
  </bookViews>
  <sheets>
    <sheet name="navýšenie nepeňažného plnenia" sheetId="1" r:id="rId1"/>
  </sheets>
  <calcPr calcId="162913"/>
</workbook>
</file>

<file path=xl/calcChain.xml><?xml version="1.0" encoding="utf-8"?>
<calcChain xmlns="http://schemas.openxmlformats.org/spreadsheetml/2006/main">
  <c r="E2" i="1" l="1"/>
  <c r="B29" i="1"/>
  <c r="B8" i="1" l="1"/>
  <c r="B19" i="1" l="1"/>
  <c r="B15" i="1"/>
  <c r="B18" i="1" s="1"/>
  <c r="B20" i="1" s="1"/>
  <c r="B25" i="1"/>
  <c r="E3" i="1"/>
  <c r="E10" i="1" s="1"/>
  <c r="B32" i="1" l="1"/>
  <c r="B34" i="1" s="1"/>
  <c r="E8" i="1"/>
  <c r="E9" i="1" s="1"/>
</calcChain>
</file>

<file path=xl/comments1.xml><?xml version="1.0" encoding="utf-8"?>
<comments xmlns="http://schemas.openxmlformats.org/spreadsheetml/2006/main">
  <authors>
    <author>Lapšová Martina</author>
  </authors>
  <commentList>
    <comment ref="E6" authorId="0" shapeId="0">
      <text>
        <r>
          <rPr>
            <sz val="9"/>
            <color indexed="81"/>
            <rFont val="Segoe UI"/>
            <family val="2"/>
            <charset val="238"/>
          </rPr>
          <t>Tu zadajte sumu nepeňažného plnenia, ktorá sa bude navyšovať.</t>
        </r>
      </text>
    </comment>
    <comment ref="B13" authorId="0" shapeId="0">
      <text>
        <r>
          <rPr>
            <sz val="9"/>
            <color indexed="81"/>
            <rFont val="Segoe UI"/>
            <family val="2"/>
            <charset val="238"/>
          </rPr>
          <t>Tu zadajte sumu nepeňažného plnenia, ktorá sa bude navyšovať, najviac do sumy P.</t>
        </r>
      </text>
    </comment>
    <comment ref="B26" authorId="0" shapeId="0">
      <text>
        <r>
          <rPr>
            <sz val="9"/>
            <color indexed="81"/>
            <rFont val="Segoe UI"/>
            <family val="2"/>
            <charset val="238"/>
          </rPr>
          <t>Tu zadajte sumu nepeňažného plnenia, ktorá sa bude navyšovať, ktorá je väčšia ako P.</t>
        </r>
      </text>
    </comment>
  </commentList>
</comments>
</file>

<file path=xl/sharedStrings.xml><?xml version="1.0" encoding="utf-8"?>
<sst xmlns="http://schemas.openxmlformats.org/spreadsheetml/2006/main" count="41" uniqueCount="31">
  <si>
    <t>P = 1/12 zo sumy 176,8-násobku PŽM x (1 - SD1)</t>
  </si>
  <si>
    <t>suma životného minima k 1. januáru</t>
  </si>
  <si>
    <t>P je plnenie rozhodujúce na uplatnenie sadzby dane [§ 15 písm. a)],</t>
  </si>
  <si>
    <t>hodnota P</t>
  </si>
  <si>
    <t>nižšia sadzba dane</t>
  </si>
  <si>
    <t>vyššia sadzba dane</t>
  </si>
  <si>
    <t>ak je nepeňažný príjem NP &lt;= P, t.j. daň sa bude počítať 19 %</t>
  </si>
  <si>
    <t>SME81104</t>
  </si>
  <si>
    <t>ČNP je nepeňažné plnenie čiastočne navýšené o preddavok na daň,</t>
  </si>
  <si>
    <t>NP je nepeňažné plnenie poskytnuté zamestnancovi,</t>
  </si>
  <si>
    <t>ČNP=</t>
  </si>
  <si>
    <t>NNP = ČNP / (1 - PP)</t>
  </si>
  <si>
    <t>NNP je navýšené nepeňažné plnenie,</t>
  </si>
  <si>
    <t>ak je nepeňažný príjem NP &gt; P, t.j. daň sa bude počítať progresívnou sadzbou dane</t>
  </si>
  <si>
    <t xml:space="preserve">SMF80631 Navýšený nepeň. príjem </t>
  </si>
  <si>
    <t>SMF80632 Navýšený nepeň. príjem – odvody</t>
  </si>
  <si>
    <t xml:space="preserve">SMF80633 Navýšený nepeň. príjem – daň </t>
  </si>
  <si>
    <t xml:space="preserve">NP je nepeňažné plnenie poskytnuté zamestnancovi, </t>
  </si>
  <si>
    <t>NNP - navýšený nepeňažný príjem</t>
  </si>
  <si>
    <t>nepeňažné plnenie - základ
SMF80630 Navýšený nepeň. príjem - základ</t>
  </si>
  <si>
    <t>SD1 je sadzba dane podľa § 15 písm. a) prvého bodu vyjadrená desatinným číslom.</t>
  </si>
  <si>
    <t>ČNP = NP / (1-SD1)</t>
  </si>
  <si>
    <t>PP je úhrn sadzieb pre platenie povinného poistného plateného zamestnancom podľa osobitných predpisov154) vyjadrený desatinným číslom. =   SME81104 ODVODY ZA ZAMESTNANCA CELKOM % / 100</t>
  </si>
  <si>
    <t>ČNP = P / (1-SD1 ) + (NP – P) / (1 – SD2)</t>
  </si>
  <si>
    <t>SD1 je sadzba dane podľa § 15 písm. a) prvého bodu vyjadrená desatinným číslom,</t>
  </si>
  <si>
    <t>SD2 je sadzba dane podľa § 15 písm. a) druhého bodu vyjadrená desatinným číslom.</t>
  </si>
  <si>
    <t>Položky v systéme Humanet pre výpočet podľa prílohy 6 ZDP</t>
  </si>
  <si>
    <t>PŽM je životné minimum platné k 1.1. príslušného zdaňovacieho obdobia</t>
  </si>
  <si>
    <t>P=suma nenavýšeného nepeňažného príjmu, ktorá zodpovedá sume ČNP pre 19% sadzbu dane, hranica na uplatnenie progresívnej sadzby dane</t>
  </si>
  <si>
    <t>Pomôcka, ktorá vysvetľuje postup výpočtu navýšeného nepeňažného plnenia podľa prílohy 6 Zákona o dani z príjmov</t>
  </si>
  <si>
    <t>pri výpočte navýšeného nepeňažného plnenia podľa prílohy 6 ZDP sa počas celého zdaň. obdobia použije suma živ. minima platná k 1. januáru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</si>
</sst>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231F20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231F20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u val="double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indexed="64"/>
      </right>
      <top style="medium">
        <color rgb="FF00B050"/>
      </top>
      <bottom style="medium">
        <color rgb="FF00B05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45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3" xfId="0" applyFont="1" applyBorder="1" applyAlignment="1">
      <alignment wrapText="1"/>
    </xf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7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top"/>
    </xf>
    <xf numFmtId="0" fontId="9" fillId="0" borderId="9" xfId="0" applyFont="1" applyBorder="1" applyAlignment="1">
      <alignment horizontal="right" vertical="center"/>
    </xf>
    <xf numFmtId="0" fontId="7" fillId="2" borderId="1" xfId="0" applyFont="1" applyFill="1" applyBorder="1"/>
    <xf numFmtId="0" fontId="10" fillId="0" borderId="6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3" fillId="0" borderId="4" xfId="0" applyFont="1" applyBorder="1" applyAlignment="1">
      <alignment vertical="top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9" fillId="0" borderId="10" xfId="0" applyFont="1" applyBorder="1" applyAlignment="1">
      <alignment vertical="top"/>
    </xf>
    <xf numFmtId="0" fontId="8" fillId="0" borderId="3" xfId="0" applyFont="1" applyBorder="1"/>
    <xf numFmtId="0" fontId="7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vertical="top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7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vertical="top"/>
    </xf>
    <xf numFmtId="0" fontId="7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top"/>
    </xf>
    <xf numFmtId="0" fontId="4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top"/>
    </xf>
    <xf numFmtId="0" fontId="7" fillId="2" borderId="2" xfId="0" applyFont="1" applyFill="1" applyBorder="1" applyAlignment="1">
      <alignment horizontal="left" vertical="center"/>
    </xf>
  </cellXfs>
  <cellStyles count="7">
    <cellStyle name="Normálna" xfId="0" builtinId="0"/>
    <cellStyle name="Normálna 2" xfId="1"/>
    <cellStyle name="Normálna 3" xfId="2"/>
    <cellStyle name="Normálna 4" xfId="3"/>
    <cellStyle name="normálne 2" xfId="4"/>
    <cellStyle name="normálne 3" xfId="5"/>
    <cellStyle name="normálne_prehľad talčív a termínov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6"/>
  <sheetViews>
    <sheetView tabSelected="1" zoomScale="145" zoomScaleNormal="145" workbookViewId="0">
      <selection activeCell="D15" sqref="D15"/>
    </sheetView>
  </sheetViews>
  <sheetFormatPr defaultRowHeight="12" x14ac:dyDescent="0.2"/>
  <cols>
    <col min="1" max="1" width="80.85546875" style="3" customWidth="1"/>
    <col min="2" max="2" width="11.5703125" style="8" customWidth="1"/>
    <col min="3" max="3" width="5.85546875" style="3" customWidth="1"/>
    <col min="4" max="4" width="36.28515625" style="3" customWidth="1"/>
    <col min="5" max="5" width="12.28515625" style="3" customWidth="1"/>
    <col min="6" max="16384" width="9.140625" style="3"/>
  </cols>
  <sheetData>
    <row r="1" spans="1:9" ht="36.75" customHeight="1" x14ac:dyDescent="0.2">
      <c r="A1" s="23" t="s">
        <v>29</v>
      </c>
      <c r="B1" s="24"/>
      <c r="D1" s="40" t="s">
        <v>26</v>
      </c>
      <c r="E1" s="44"/>
    </row>
    <row r="2" spans="1:9" ht="12.75" customHeight="1" x14ac:dyDescent="0.2">
      <c r="A2" s="25" t="s">
        <v>30</v>
      </c>
      <c r="B2" s="26"/>
      <c r="D2" s="4" t="s">
        <v>1</v>
      </c>
      <c r="E2" s="2">
        <f>B6</f>
        <v>205.07</v>
      </c>
    </row>
    <row r="3" spans="1:9" ht="12" customHeight="1" thickBot="1" x14ac:dyDescent="0.25">
      <c r="A3" s="1"/>
      <c r="B3" s="27"/>
      <c r="D3" s="1" t="s">
        <v>3</v>
      </c>
      <c r="E3" s="2">
        <f>ROUND(1/12*176.8*E2*(1-E4/100),2)</f>
        <v>2447.31</v>
      </c>
    </row>
    <row r="4" spans="1:9" ht="12.75" customHeight="1" x14ac:dyDescent="0.2">
      <c r="A4" s="21" t="s">
        <v>0</v>
      </c>
      <c r="B4" s="41"/>
      <c r="D4" s="1" t="s">
        <v>4</v>
      </c>
      <c r="E4" s="2">
        <v>19</v>
      </c>
      <c r="G4" s="9"/>
      <c r="H4" s="9"/>
      <c r="I4" s="9"/>
    </row>
    <row r="5" spans="1:9" ht="12.75" thickBot="1" x14ac:dyDescent="0.25">
      <c r="A5" s="28" t="s">
        <v>2</v>
      </c>
      <c r="B5" s="27"/>
      <c r="D5" s="1" t="s">
        <v>5</v>
      </c>
      <c r="E5" s="2">
        <v>25</v>
      </c>
      <c r="G5" s="9"/>
      <c r="H5" s="9"/>
      <c r="I5" s="9"/>
    </row>
    <row r="6" spans="1:9" ht="24.75" thickBot="1" x14ac:dyDescent="0.25">
      <c r="A6" s="29" t="s">
        <v>27</v>
      </c>
      <c r="B6" s="27">
        <v>205.07</v>
      </c>
      <c r="D6" s="4" t="s">
        <v>19</v>
      </c>
      <c r="E6" s="20">
        <v>300</v>
      </c>
      <c r="G6" s="9"/>
      <c r="H6" s="9"/>
      <c r="I6" s="9"/>
    </row>
    <row r="7" spans="1:9" ht="12.75" thickBot="1" x14ac:dyDescent="0.25">
      <c r="A7" s="28" t="s">
        <v>20</v>
      </c>
      <c r="B7" s="27">
        <v>0.19</v>
      </c>
      <c r="D7" s="1" t="s">
        <v>7</v>
      </c>
      <c r="E7" s="2">
        <v>13.4</v>
      </c>
      <c r="G7" s="9"/>
      <c r="H7" s="9"/>
      <c r="I7" s="9"/>
    </row>
    <row r="8" spans="1:9" ht="25.5" customHeight="1" thickBot="1" x14ac:dyDescent="0.25">
      <c r="A8" s="29" t="s">
        <v>28</v>
      </c>
      <c r="B8" s="27">
        <f>ROUND(1/12*176.8*B6*(1-B7),2)</f>
        <v>2447.31</v>
      </c>
      <c r="D8" s="5" t="s">
        <v>14</v>
      </c>
      <c r="E8" s="22">
        <f>IF(E6&lt;E3,ROUNDDOWN((E6/(1-E4/100))/(1-E7/100),2),ROUNDDOWN((E3/(1-E4/100)+(E6-E3)/(1-E5/100))/(1-E7/100),2))</f>
        <v>427.67</v>
      </c>
      <c r="G8" s="9"/>
      <c r="H8" s="9"/>
      <c r="I8" s="9"/>
    </row>
    <row r="9" spans="1:9" ht="12.75" thickBot="1" x14ac:dyDescent="0.25">
      <c r="A9" s="42"/>
      <c r="B9" s="43"/>
      <c r="D9" s="6" t="s">
        <v>15</v>
      </c>
      <c r="E9" s="7">
        <f>E8-E6-E10</f>
        <v>57.300000000000011</v>
      </c>
    </row>
    <row r="10" spans="1:9" ht="12.75" thickBot="1" x14ac:dyDescent="0.25">
      <c r="A10" s="40" t="s">
        <v>6</v>
      </c>
      <c r="B10" s="41"/>
      <c r="D10" s="6" t="s">
        <v>16</v>
      </c>
      <c r="E10" s="7">
        <f>IF(E6&lt;E3,ROUNDDOWN((E6/(1-E4/100))-E6,2),ROUNDDOWN((E3/(1-E4/100)+(E6-E3)/(1-E5/100))-E6,2))</f>
        <v>70.37</v>
      </c>
    </row>
    <row r="11" spans="1:9" x14ac:dyDescent="0.2">
      <c r="A11" s="30" t="s">
        <v>21</v>
      </c>
      <c r="B11" s="27"/>
    </row>
    <row r="12" spans="1:9" ht="12.75" thickBot="1" x14ac:dyDescent="0.25">
      <c r="A12" s="28" t="s">
        <v>8</v>
      </c>
      <c r="B12" s="27"/>
    </row>
    <row r="13" spans="1:9" ht="12.75" thickBot="1" x14ac:dyDescent="0.25">
      <c r="A13" s="29" t="s">
        <v>17</v>
      </c>
      <c r="B13" s="31">
        <v>300</v>
      </c>
    </row>
    <row r="14" spans="1:9" x14ac:dyDescent="0.2">
      <c r="A14" s="28" t="s">
        <v>20</v>
      </c>
      <c r="B14" s="27">
        <v>0.19</v>
      </c>
    </row>
    <row r="15" spans="1:9" x14ac:dyDescent="0.2">
      <c r="A15" s="28" t="s">
        <v>10</v>
      </c>
      <c r="B15" s="27">
        <f>B13/(1-B14)</f>
        <v>370.37037037037032</v>
      </c>
    </row>
    <row r="16" spans="1:9" x14ac:dyDescent="0.2">
      <c r="A16" s="32" t="s">
        <v>11</v>
      </c>
      <c r="B16" s="27"/>
    </row>
    <row r="17" spans="1:2" x14ac:dyDescent="0.2">
      <c r="A17" s="28" t="s">
        <v>12</v>
      </c>
      <c r="B17" s="27"/>
    </row>
    <row r="18" spans="1:2" x14ac:dyDescent="0.2">
      <c r="A18" s="28" t="s">
        <v>8</v>
      </c>
      <c r="B18" s="27">
        <f>B15</f>
        <v>370.37037037037032</v>
      </c>
    </row>
    <row r="19" spans="1:2" ht="26.25" customHeight="1" x14ac:dyDescent="0.2">
      <c r="A19" s="29" t="s">
        <v>22</v>
      </c>
      <c r="B19" s="27">
        <f>13.4/100</f>
        <v>0.13400000000000001</v>
      </c>
    </row>
    <row r="20" spans="1:2" x14ac:dyDescent="0.2">
      <c r="A20" s="33" t="s">
        <v>18</v>
      </c>
      <c r="B20" s="34">
        <f>ROUNDDOWN(B18/(1-B19),2)</f>
        <v>427.67</v>
      </c>
    </row>
    <row r="21" spans="1:2" ht="12.75" thickBot="1" x14ac:dyDescent="0.25">
      <c r="A21" s="35"/>
      <c r="B21" s="36"/>
    </row>
    <row r="22" spans="1:2" x14ac:dyDescent="0.2">
      <c r="A22" s="40" t="s">
        <v>13</v>
      </c>
      <c r="B22" s="41"/>
    </row>
    <row r="23" spans="1:2" x14ac:dyDescent="0.2">
      <c r="A23" s="30" t="s">
        <v>23</v>
      </c>
      <c r="B23" s="27"/>
    </row>
    <row r="24" spans="1:2" x14ac:dyDescent="0.2">
      <c r="A24" s="28" t="s">
        <v>8</v>
      </c>
      <c r="B24" s="27"/>
    </row>
    <row r="25" spans="1:2" ht="12.75" thickBot="1" x14ac:dyDescent="0.25">
      <c r="A25" s="28" t="s">
        <v>2</v>
      </c>
      <c r="B25" s="27">
        <f>B8</f>
        <v>2447.31</v>
      </c>
    </row>
    <row r="26" spans="1:2" ht="12.75" thickBot="1" x14ac:dyDescent="0.25">
      <c r="A26" s="28" t="s">
        <v>9</v>
      </c>
      <c r="B26" s="31">
        <v>0</v>
      </c>
    </row>
    <row r="27" spans="1:2" x14ac:dyDescent="0.2">
      <c r="A27" s="28" t="s">
        <v>24</v>
      </c>
      <c r="B27" s="27">
        <v>0.19</v>
      </c>
    </row>
    <row r="28" spans="1:2" x14ac:dyDescent="0.2">
      <c r="A28" s="28" t="s">
        <v>25</v>
      </c>
      <c r="B28" s="27">
        <v>0.25</v>
      </c>
    </row>
    <row r="29" spans="1:2" x14ac:dyDescent="0.2">
      <c r="A29" s="28" t="s">
        <v>10</v>
      </c>
      <c r="B29" s="37" t="str">
        <f>IF(B26=0,"0",B25/(1-B27)+(B26-B25)/(1-B28))</f>
        <v>0</v>
      </c>
    </row>
    <row r="30" spans="1:2" x14ac:dyDescent="0.2">
      <c r="A30" s="32" t="s">
        <v>11</v>
      </c>
      <c r="B30" s="27"/>
    </row>
    <row r="31" spans="1:2" x14ac:dyDescent="0.2">
      <c r="A31" s="28" t="s">
        <v>12</v>
      </c>
      <c r="B31" s="27"/>
    </row>
    <row r="32" spans="1:2" x14ac:dyDescent="0.2">
      <c r="A32" s="28" t="s">
        <v>8</v>
      </c>
      <c r="B32" s="37" t="str">
        <f>B29</f>
        <v>0</v>
      </c>
    </row>
    <row r="33" spans="1:2" ht="25.5" customHeight="1" x14ac:dyDescent="0.2">
      <c r="A33" s="29" t="s">
        <v>22</v>
      </c>
      <c r="B33" s="27">
        <v>0.13400000000000001</v>
      </c>
    </row>
    <row r="34" spans="1:2" ht="12.75" thickBot="1" x14ac:dyDescent="0.25">
      <c r="A34" s="38" t="s">
        <v>18</v>
      </c>
      <c r="B34" s="39">
        <f>ROUNDDOWN(B32/(1-B33),2)</f>
        <v>0</v>
      </c>
    </row>
    <row r="36" spans="1:2" x14ac:dyDescent="0.2">
      <c r="A36" s="10"/>
      <c r="B36" s="11"/>
    </row>
    <row r="37" spans="1:2" x14ac:dyDescent="0.2">
      <c r="A37" s="12"/>
      <c r="B37" s="11"/>
    </row>
    <row r="38" spans="1:2" x14ac:dyDescent="0.2">
      <c r="A38" s="13"/>
      <c r="B38" s="11"/>
    </row>
    <row r="39" spans="1:2" x14ac:dyDescent="0.2">
      <c r="A39" s="14"/>
      <c r="B39" s="11"/>
    </row>
    <row r="40" spans="1:2" x14ac:dyDescent="0.2">
      <c r="A40" s="13"/>
      <c r="B40" s="11"/>
    </row>
    <row r="41" spans="1:2" x14ac:dyDescent="0.2">
      <c r="A41" s="14"/>
      <c r="B41" s="11"/>
    </row>
    <row r="42" spans="1:2" x14ac:dyDescent="0.2">
      <c r="A42" s="15"/>
      <c r="B42" s="11"/>
    </row>
    <row r="43" spans="1:2" x14ac:dyDescent="0.2">
      <c r="A43" s="16"/>
      <c r="B43" s="11"/>
    </row>
    <row r="44" spans="1:2" x14ac:dyDescent="0.2">
      <c r="A44" s="13"/>
      <c r="B44" s="11"/>
    </row>
    <row r="45" spans="1:2" x14ac:dyDescent="0.2">
      <c r="A45" s="13"/>
      <c r="B45" s="11"/>
    </row>
    <row r="46" spans="1:2" x14ac:dyDescent="0.2">
      <c r="A46" s="13"/>
      <c r="B46" s="11"/>
    </row>
    <row r="47" spans="1:2" x14ac:dyDescent="0.2">
      <c r="A47" s="13"/>
      <c r="B47" s="11"/>
    </row>
    <row r="48" spans="1:2" x14ac:dyDescent="0.2">
      <c r="A48" s="13"/>
      <c r="B48" s="11"/>
    </row>
    <row r="49" spans="1:2" x14ac:dyDescent="0.2">
      <c r="A49" s="17"/>
      <c r="B49" s="11"/>
    </row>
    <row r="50" spans="1:2" x14ac:dyDescent="0.2">
      <c r="A50" s="13"/>
      <c r="B50" s="11"/>
    </row>
    <row r="51" spans="1:2" x14ac:dyDescent="0.2">
      <c r="A51" s="13"/>
      <c r="B51" s="11"/>
    </row>
    <row r="52" spans="1:2" x14ac:dyDescent="0.2">
      <c r="A52" s="14"/>
      <c r="B52" s="11"/>
    </row>
    <row r="53" spans="1:2" x14ac:dyDescent="0.2">
      <c r="A53" s="18"/>
      <c r="B53" s="19"/>
    </row>
    <row r="54" spans="1:2" x14ac:dyDescent="0.2">
      <c r="A54" s="15"/>
      <c r="B54" s="11"/>
    </row>
    <row r="55" spans="1:2" x14ac:dyDescent="0.2">
      <c r="A55" s="16"/>
      <c r="B55" s="11"/>
    </row>
    <row r="56" spans="1:2" x14ac:dyDescent="0.2">
      <c r="A56" s="13"/>
      <c r="B56" s="11"/>
    </row>
    <row r="57" spans="1:2" x14ac:dyDescent="0.2">
      <c r="A57" s="13"/>
      <c r="B57" s="11"/>
    </row>
    <row r="58" spans="1:2" x14ac:dyDescent="0.2">
      <c r="A58" s="13"/>
      <c r="B58" s="11"/>
    </row>
    <row r="59" spans="1:2" x14ac:dyDescent="0.2">
      <c r="A59" s="13"/>
      <c r="B59" s="11"/>
    </row>
    <row r="60" spans="1:2" x14ac:dyDescent="0.2">
      <c r="A60" s="13"/>
      <c r="B60" s="11"/>
    </row>
    <row r="61" spans="1:2" x14ac:dyDescent="0.2">
      <c r="A61" s="13"/>
      <c r="B61" s="11"/>
    </row>
    <row r="62" spans="1:2" x14ac:dyDescent="0.2">
      <c r="A62" s="17"/>
      <c r="B62" s="11"/>
    </row>
    <row r="63" spans="1:2" x14ac:dyDescent="0.2">
      <c r="A63" s="13"/>
      <c r="B63" s="11"/>
    </row>
    <row r="64" spans="1:2" x14ac:dyDescent="0.2">
      <c r="A64" s="13"/>
      <c r="B64" s="11"/>
    </row>
    <row r="65" spans="1:2" x14ac:dyDescent="0.2">
      <c r="A65" s="14"/>
      <c r="B65" s="11"/>
    </row>
    <row r="66" spans="1:2" x14ac:dyDescent="0.2">
      <c r="A66" s="18"/>
      <c r="B66" s="19"/>
    </row>
  </sheetData>
  <mergeCells count="2">
    <mergeCell ref="A2:B2"/>
    <mergeCell ref="A1:B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navýšenie nepeňažného plnenia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Lapsova M</dc:creator>
  <cp:lastModifiedBy>Lapšová Martina</cp:lastModifiedBy>
  <cp:lastPrinted>2018-12-27T15:03:27Z</cp:lastPrinted>
  <dcterms:created xsi:type="dcterms:W3CDTF">2015-01-15T08:09:43Z</dcterms:created>
  <dcterms:modified xsi:type="dcterms:W3CDTF">2018-12-27T15:05:02Z</dcterms:modified>
</cp:coreProperties>
</file>